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510618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工事費内訳書!$A$1:$G$137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工事費内訳書!$G$137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工事費内訳書!$I$137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3"/>
  <c r="G27"/>
  <c r="G32"/>
  <c r="G33"/>
  <c r="G40"/>
  <c r="G46"/>
  <c r="G75"/>
  <c r="G78"/>
  <c r="G81"/>
  <c r="G93"/>
  <c r="G100"/>
  <c r="G106"/>
  <c r="G114"/>
  <c r="G115"/>
  <c r="G123"/>
  <c r="G126"/>
  <c r="G127"/>
  <c r="G129"/>
  <c r="G132"/>
  <c r="G133"/>
  <c r="G134"/>
  <c r="G136"/>
  <c r="G13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<sst xmlns="http://schemas.openxmlformats.org/spreadsheetml/2006/main">
  <si>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</si>
  <si>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</si>
  <si>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</si>
  <si>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</si>
  <si>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</si>
  <si>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黒地　１－２工事（担い手確保型）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</si>
  <si>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</si>
  <si>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</si>
  <si>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</si>
  <si>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</si>
  <si>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</si>
  <si>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</si>
  <si>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</si>
  <si>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</si>
  <si>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</si>
  <si>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</si>
  <si>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</si>
  <si>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</si>
  <si>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</si>
  <si>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_x000d_はぎ取り戻し(表土戻し+整地)</t>
  </si>
  <si>
    <t>基盤造成・畦畔築立（標準区画0.3ha以上）
_x000d_基盤切盛+畦畔築立+基盤整地</t>
  </si>
  <si>
    <t>雑物除去（ほ場整備工）
_x000d_</t>
  </si>
  <si>
    <t>田面耕起
_x000d_</t>
  </si>
  <si>
    <t>進入路工
_x000d_</t>
  </si>
  <si>
    <t>進入路工
_x000d_H＝0.4ｍ</t>
  </si>
  <si>
    <t>箇所</t>
  </si>
  <si>
    <t>進入路工
_x000d_H＝0.5ｍ</t>
  </si>
  <si>
    <t>付帯工
_x000d_一筆排水口工</t>
  </si>
  <si>
    <t>排水堰設置工
_x000d_</t>
  </si>
  <si>
    <t>排水管設置工
_x000d_VUφ200</t>
  </si>
  <si>
    <t>ｍ</t>
  </si>
  <si>
    <t>排水管設置工
_x000d_VPφ200</t>
  </si>
  <si>
    <t>構造物取壊し工
_x000d_</t>
  </si>
  <si>
    <t>コンクリート構造物取壊し
_x000d_無筋コンクリート</t>
  </si>
  <si>
    <t>m3</t>
  </si>
  <si>
    <t>殻運搬・処理（産業廃棄物処分費）
_x000d_無筋コンクリート</t>
  </si>
  <si>
    <t>コンクリート構造物取り壊し
_x000d_有筋コンクリート</t>
  </si>
  <si>
    <t>殻運搬・処理
_x000d_有筋コンクリート</t>
  </si>
  <si>
    <t>用水路工（管水路）
_x000d_</t>
  </si>
  <si>
    <t>管水路工
_x000d_作業土工</t>
  </si>
  <si>
    <t>床堀
_x000d_</t>
  </si>
  <si>
    <t>基面整正
_x000d_</t>
  </si>
  <si>
    <t>パイプライン基礎
_x000d_砂基礎①+②</t>
  </si>
  <si>
    <t>埋戻
_x000d_埋戻①+②(流用土）</t>
  </si>
  <si>
    <t>埋戻
_x000d_埋戻③+④(流用土）</t>
  </si>
  <si>
    <t>埋設表示テープ
_x000d_</t>
  </si>
  <si>
    <t>管水路工
_x000d_撤去・復旧工</t>
  </si>
  <si>
    <t>舗装版切断
_x000d_アスファルト舗装</t>
  </si>
  <si>
    <t>舗装版破砕
_x000d_アスファルト舗装</t>
  </si>
  <si>
    <t>㎡</t>
  </si>
  <si>
    <t>殻運搬・処理
_x000d_アスファルト殻</t>
  </si>
  <si>
    <t>アスファルト舗装工
_x000d_t=40</t>
  </si>
  <si>
    <t>路盤工
_x000d_RC-40</t>
  </si>
  <si>
    <t>管水路工
_x000d_管体工</t>
  </si>
  <si>
    <t>硬質塩化ビニル管(VU-RR)
_x000d_φ400</t>
  </si>
  <si>
    <t>硬質塩化ビニル管(VU-RR)
_x000d_φ350</t>
  </si>
  <si>
    <t>硬質塩化ビニル管(VU-RR)
_x000d_φ300</t>
  </si>
  <si>
    <t>硬質塩化ビニル管(VU-RR)
_x000d_φ250</t>
  </si>
  <si>
    <t>FRP製曲管
_x000d_φ400✕90°</t>
  </si>
  <si>
    <t>個</t>
  </si>
  <si>
    <t>FPR製曲管
_x000d_φ350✕90°</t>
  </si>
  <si>
    <t>鋳鉄製メカ型曲管
_x000d_φ300✕90°</t>
  </si>
  <si>
    <t>FRP製曲管
_x000d_φ350✕45°</t>
  </si>
  <si>
    <t>鋳鉄製メカ型曲管
_x000d_φ300✕45°</t>
  </si>
  <si>
    <t>鋳鉄製メカ型曲管
_x000d_φ250✕45°</t>
  </si>
  <si>
    <t>鋳鉄製メカ型曲管
_x000d_φ300✕22°1/2</t>
  </si>
  <si>
    <t>鋳鉄製メカ型曲管
_x000d_φ250✕22°1/2</t>
  </si>
  <si>
    <t>FPR製曲管
_x000d_φ400✕11°1/4</t>
  </si>
  <si>
    <t>鋳鉄製メカ型曲管
_x000d_φ300✕11°1/4</t>
  </si>
  <si>
    <t>鋳鉄製メカ型曲管
_x000d_φ250✕11°1/4</t>
  </si>
  <si>
    <t>鋳鉄製メカ型曲管
_x000d_φ250✕5°5/8</t>
  </si>
  <si>
    <t>FRP製T字管
_x000d_φ350✕250</t>
  </si>
  <si>
    <t>FRP製T字管
_x000d_φ350✕75</t>
  </si>
  <si>
    <t>鋳鉄製メカ型T字管
_x000d_φ300✕75</t>
  </si>
  <si>
    <t>鋳鉄製メカ型T字管
_x000d_φ250✕250</t>
  </si>
  <si>
    <t>鋳鉄製メカ型T字管
_x000d_φ250✕75</t>
  </si>
  <si>
    <t>鋳鉄製メカ型F付T字管
_x000d_φ250✕75</t>
  </si>
  <si>
    <t>鋳鉄製メカ型片落管
_x000d_φ300✕250</t>
  </si>
  <si>
    <t>鋳鉄製メカ型フランジ短管
_x000d_φ250　7.5K</t>
  </si>
  <si>
    <t>フランジ接合部品
_x000d_φ250　7.5K</t>
  </si>
  <si>
    <t>組</t>
  </si>
  <si>
    <t>離脱防止継手
_x000d_φ400</t>
  </si>
  <si>
    <t>離脱防止継手
_x000d_φ350</t>
  </si>
  <si>
    <t>離脱防止継手
_x000d_φ250</t>
  </si>
  <si>
    <t>空気弁工
_x000d_</t>
  </si>
  <si>
    <t>空気弁設置
_x000d_</t>
  </si>
  <si>
    <t>空気弁室築造工
_x000d_A型</t>
  </si>
  <si>
    <t>制水弁工
_x000d_</t>
  </si>
  <si>
    <t>仕切弁設置
_x000d_φ250</t>
  </si>
  <si>
    <t>仕切弁室築造工
_x000d_C-5型</t>
  </si>
  <si>
    <t>給水栓工
_x000d_</t>
  </si>
  <si>
    <t>自動給水栓設置工
_x000d_50A</t>
  </si>
  <si>
    <t>基</t>
  </si>
  <si>
    <t>自動給水栓設置工
_x000d_80A</t>
  </si>
  <si>
    <t>硬質ポリ塩化ビニル管
_x000d_VP　φ50</t>
  </si>
  <si>
    <t>硬質ポリ塩化ビニル管
_x000d_VP　φ75</t>
  </si>
  <si>
    <t>TS径違いソケット
_x000d_φ75✕φ50</t>
  </si>
  <si>
    <t>TSエルボ
_x000d_φ50　90°</t>
  </si>
  <si>
    <t>TSエルボ
_x000d_φ75　90°</t>
  </si>
  <si>
    <t>給水栓BOX設置工
_x000d_</t>
  </si>
  <si>
    <t>基礎コンクリート
_x000d_18-8-40(高炉B)</t>
  </si>
  <si>
    <t>型枠
_x000d_基礎コンクリート</t>
  </si>
  <si>
    <t>基礎砕石
_x000d_RC-40</t>
  </si>
  <si>
    <t>給水栓取出工
_x000d_管体土工</t>
  </si>
  <si>
    <t>給水栓取出工
_x000d_撤去･復旧工</t>
  </si>
  <si>
    <t>舗装板切断(BA0203)
_x000d_アスファルト舗装</t>
  </si>
  <si>
    <t>殻運搬･処理
_x000d_アスファルト殻</t>
  </si>
  <si>
    <t>給水栓取出工
_x000d_管体工</t>
  </si>
  <si>
    <t>硬質ポリ塩化ビニル管
_x000d_VP φ75</t>
  </si>
  <si>
    <t>TSベンド
_x000d_φ75✕90°</t>
  </si>
  <si>
    <t>TSベンド
_x000d_φ75✕11°1/4</t>
  </si>
  <si>
    <t>TS径違いソケット
_x000d_φ250✕200</t>
  </si>
  <si>
    <t>TS径違いソケット
_x000d_φ200✕150</t>
  </si>
  <si>
    <t>TS径違いソケット
_x000d_φ150✕100</t>
  </si>
  <si>
    <t>TS径違いソケット
_x000d_φ100✕75</t>
  </si>
  <si>
    <t>排水路工
_x000d_</t>
  </si>
  <si>
    <t>作業土工
_x000d_</t>
  </si>
  <si>
    <t>床掘り
_x000d_</t>
  </si>
  <si>
    <t>法面整形
_x000d_盛土部</t>
  </si>
  <si>
    <t>法面整形
_x000d_切土部</t>
  </si>
  <si>
    <t>埋戻
_x000d_</t>
  </si>
  <si>
    <t>盛土
_x000d_</t>
  </si>
  <si>
    <t>芝付
_x000d_</t>
  </si>
  <si>
    <t>角フリューム
_x000d_KF-300</t>
  </si>
  <si>
    <t>現場打取合工
_x000d_90°曲21型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</si>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</sst>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+G11+G126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+G13+G32+G114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+G14+G20+G23+G27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3.1000000000000001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3.1000000000000001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3.1000000000000001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3.1000000000000001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3.1000000000000001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+G21+G22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5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25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16" t="s">
        <v>27</v>
      </c>
      <c r="D23" s="17"/>
      <c r="E23" s="18" t="s">
        <v>13</v>
      </c>
      <c r="F23" s="19">
        <v>1</v>
      </c>
      <c r="G23" s="20">
        <f>+G24+G25+G26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28</v>
      </c>
      <c r="E24" s="18" t="s">
        <v>25</v>
      </c>
      <c r="F24" s="19">
        <v>11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30</v>
      </c>
      <c r="F25" s="19">
        <v>10.5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30</v>
      </c>
      <c r="F26" s="19">
        <v>24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16" t="s">
        <v>32</v>
      </c>
      <c r="D27" s="17"/>
      <c r="E27" s="18" t="s">
        <v>13</v>
      </c>
      <c r="F27" s="19">
        <v>1</v>
      </c>
      <c r="G27" s="20">
        <f>+G28+G29+G30+G31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33</v>
      </c>
      <c r="E28" s="18" t="s">
        <v>34</v>
      </c>
      <c r="F28" s="19">
        <v>117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34</v>
      </c>
      <c r="F29" s="19">
        <v>117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34</v>
      </c>
      <c r="F30" s="19">
        <v>5.5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34</v>
      </c>
      <c r="F31" s="19">
        <v>5.5</v>
      </c>
      <c r="G31" s="26"/>
      <c r="H31" s="21"/>
      <c r="I31" s="22">
        <v>22</v>
      </c>
      <c r="J31" s="22">
        <v>4</v>
      </c>
    </row>
    <row r="32" ht="42" customHeight="1">
      <c r="A32" s="23"/>
      <c r="B32" s="16" t="s">
        <v>38</v>
      </c>
      <c r="C32" s="16"/>
      <c r="D32" s="17"/>
      <c r="E32" s="18" t="s">
        <v>13</v>
      </c>
      <c r="F32" s="19">
        <v>1</v>
      </c>
      <c r="G32" s="20">
        <f>+G33+G40+G46+G75+G78+G81+G93+G100+G106</f>
        <v>0</v>
      </c>
      <c r="H32" s="21"/>
      <c r="I32" s="22">
        <v>23</v>
      </c>
      <c r="J32" s="22">
        <v>2</v>
      </c>
    </row>
    <row r="33" ht="42" customHeight="1">
      <c r="A33" s="23"/>
      <c r="B33" s="24"/>
      <c r="C33" s="16" t="s">
        <v>39</v>
      </c>
      <c r="D33" s="17"/>
      <c r="E33" s="18" t="s">
        <v>13</v>
      </c>
      <c r="F33" s="19">
        <v>1</v>
      </c>
      <c r="G33" s="20">
        <f>+G34+G35+G36+G37+G38+G39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40</v>
      </c>
      <c r="E34" s="18" t="s">
        <v>34</v>
      </c>
      <c r="F34" s="19">
        <v>547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41</v>
      </c>
      <c r="E35" s="18" t="s">
        <v>34</v>
      </c>
      <c r="F35" s="19">
        <v>396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42</v>
      </c>
      <c r="E36" s="18" t="s">
        <v>34</v>
      </c>
      <c r="F36" s="19">
        <v>55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34</v>
      </c>
      <c r="F37" s="19">
        <v>307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34</v>
      </c>
      <c r="F38" s="19">
        <v>143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45</v>
      </c>
      <c r="E39" s="18" t="s">
        <v>30</v>
      </c>
      <c r="F39" s="19">
        <v>543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16" t="s">
        <v>46</v>
      </c>
      <c r="D40" s="17"/>
      <c r="E40" s="18" t="s">
        <v>13</v>
      </c>
      <c r="F40" s="19">
        <v>1</v>
      </c>
      <c r="G40" s="20">
        <f>+G41+G42+G43+G44+G45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47</v>
      </c>
      <c r="E41" s="18" t="s">
        <v>30</v>
      </c>
      <c r="F41" s="19">
        <v>235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49</v>
      </c>
      <c r="F42" s="19">
        <v>228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34</v>
      </c>
      <c r="F43" s="19">
        <v>32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49</v>
      </c>
      <c r="F44" s="19">
        <v>228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52</v>
      </c>
      <c r="E45" s="18" t="s">
        <v>49</v>
      </c>
      <c r="F45" s="19">
        <v>158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16" t="s">
        <v>53</v>
      </c>
      <c r="D46" s="17"/>
      <c r="E46" s="18" t="s">
        <v>13</v>
      </c>
      <c r="F46" s="19">
        <v>1</v>
      </c>
      <c r="G46" s="20">
        <f>+G47+G48+G49+G50+G51+G52+G53+G54+G55+G56+G57+G58+G59+G60+G61+G62+G63+G64+G65+G66+G67+G68+G69+G70+G71+G72+G73+G74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54</v>
      </c>
      <c r="E47" s="18" t="s">
        <v>30</v>
      </c>
      <c r="F47" s="19">
        <v>80.799999999999997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55</v>
      </c>
      <c r="E48" s="18" t="s">
        <v>30</v>
      </c>
      <c r="F48" s="19">
        <v>62.299999999999997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56</v>
      </c>
      <c r="E49" s="18" t="s">
        <v>30</v>
      </c>
      <c r="F49" s="19">
        <v>144.5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57</v>
      </c>
      <c r="E50" s="18" t="s">
        <v>30</v>
      </c>
      <c r="F50" s="19">
        <v>244.80000000000001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58</v>
      </c>
      <c r="E51" s="18" t="s">
        <v>59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60</v>
      </c>
      <c r="E52" s="18" t="s">
        <v>59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59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59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63</v>
      </c>
      <c r="E55" s="18" t="s">
        <v>59</v>
      </c>
      <c r="F55" s="19">
        <v>3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64</v>
      </c>
      <c r="E56" s="18" t="s">
        <v>59</v>
      </c>
      <c r="F56" s="19">
        <v>3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65</v>
      </c>
      <c r="E57" s="18" t="s">
        <v>59</v>
      </c>
      <c r="F57" s="19">
        <v>2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66</v>
      </c>
      <c r="E58" s="18" t="s">
        <v>59</v>
      </c>
      <c r="F58" s="19">
        <v>4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67</v>
      </c>
      <c r="E59" s="18" t="s">
        <v>59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68</v>
      </c>
      <c r="E60" s="18" t="s">
        <v>59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69</v>
      </c>
      <c r="E61" s="18" t="s">
        <v>59</v>
      </c>
      <c r="F61" s="19">
        <v>5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70</v>
      </c>
      <c r="E62" s="18" t="s">
        <v>59</v>
      </c>
      <c r="F62" s="19">
        <v>3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71</v>
      </c>
      <c r="E63" s="18" t="s">
        <v>59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72</v>
      </c>
      <c r="E64" s="18" t="s">
        <v>59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73</v>
      </c>
      <c r="E65" s="18" t="s">
        <v>59</v>
      </c>
      <c r="F65" s="19">
        <v>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74</v>
      </c>
      <c r="E66" s="18" t="s">
        <v>59</v>
      </c>
      <c r="F66" s="19">
        <v>1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75</v>
      </c>
      <c r="E67" s="18" t="s">
        <v>59</v>
      </c>
      <c r="F67" s="19">
        <v>8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76</v>
      </c>
      <c r="E68" s="18" t="s">
        <v>59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77</v>
      </c>
      <c r="E69" s="18" t="s">
        <v>59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78</v>
      </c>
      <c r="E70" s="18" t="s">
        <v>59</v>
      </c>
      <c r="F70" s="19">
        <v>4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79</v>
      </c>
      <c r="E71" s="18" t="s">
        <v>80</v>
      </c>
      <c r="F71" s="19">
        <v>4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81</v>
      </c>
      <c r="E72" s="18" t="s">
        <v>59</v>
      </c>
      <c r="F72" s="19">
        <v>2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82</v>
      </c>
      <c r="E73" s="18" t="s">
        <v>59</v>
      </c>
      <c r="F73" s="19">
        <v>2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83</v>
      </c>
      <c r="E74" s="18" t="s">
        <v>59</v>
      </c>
      <c r="F74" s="19">
        <v>3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16" t="s">
        <v>84</v>
      </c>
      <c r="D75" s="17"/>
      <c r="E75" s="18" t="s">
        <v>13</v>
      </c>
      <c r="F75" s="19">
        <v>1</v>
      </c>
      <c r="G75" s="20">
        <f>+G76+G77</f>
        <v>0</v>
      </c>
      <c r="H75" s="21"/>
      <c r="I75" s="22">
        <v>66</v>
      </c>
      <c r="J75" s="22">
        <v>3</v>
      </c>
    </row>
    <row r="76" ht="42" customHeight="1">
      <c r="A76" s="23"/>
      <c r="B76" s="24"/>
      <c r="C76" s="24"/>
      <c r="D76" s="25" t="s">
        <v>85</v>
      </c>
      <c r="E76" s="18" t="s">
        <v>25</v>
      </c>
      <c r="F76" s="19">
        <v>1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86</v>
      </c>
      <c r="E77" s="18" t="s">
        <v>25</v>
      </c>
      <c r="F77" s="19">
        <v>1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16" t="s">
        <v>87</v>
      </c>
      <c r="D78" s="17"/>
      <c r="E78" s="18" t="s">
        <v>13</v>
      </c>
      <c r="F78" s="19">
        <v>1</v>
      </c>
      <c r="G78" s="20">
        <f>+G79+G80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88</v>
      </c>
      <c r="E79" s="18" t="s">
        <v>25</v>
      </c>
      <c r="F79" s="19">
        <v>2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89</v>
      </c>
      <c r="E80" s="18" t="s">
        <v>25</v>
      </c>
      <c r="F80" s="19">
        <v>2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16" t="s">
        <v>90</v>
      </c>
      <c r="D81" s="17"/>
      <c r="E81" s="18" t="s">
        <v>13</v>
      </c>
      <c r="F81" s="19">
        <v>1</v>
      </c>
      <c r="G81" s="20">
        <f>+G82+G83+G84+G85+G86+G87+G88+G89+G90+G91+G92</f>
        <v>0</v>
      </c>
      <c r="H81" s="21"/>
      <c r="I81" s="22">
        <v>72</v>
      </c>
      <c r="J81" s="22">
        <v>3</v>
      </c>
    </row>
    <row r="82" ht="42" customHeight="1">
      <c r="A82" s="23"/>
      <c r="B82" s="24"/>
      <c r="C82" s="24"/>
      <c r="D82" s="25" t="s">
        <v>91</v>
      </c>
      <c r="E82" s="18" t="s">
        <v>92</v>
      </c>
      <c r="F82" s="19">
        <v>2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93</v>
      </c>
      <c r="E83" s="18" t="s">
        <v>92</v>
      </c>
      <c r="F83" s="19">
        <v>10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94</v>
      </c>
      <c r="E84" s="18" t="s">
        <v>30</v>
      </c>
      <c r="F84" s="19">
        <v>3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95</v>
      </c>
      <c r="E85" s="18" t="s">
        <v>30</v>
      </c>
      <c r="F85" s="19">
        <v>10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96</v>
      </c>
      <c r="E86" s="18" t="s">
        <v>59</v>
      </c>
      <c r="F86" s="19">
        <v>2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97</v>
      </c>
      <c r="E87" s="18" t="s">
        <v>59</v>
      </c>
      <c r="F87" s="19">
        <v>2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98</v>
      </c>
      <c r="E88" s="18" t="s">
        <v>59</v>
      </c>
      <c r="F88" s="19">
        <v>10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99</v>
      </c>
      <c r="E89" s="18" t="s">
        <v>59</v>
      </c>
      <c r="F89" s="19">
        <v>12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100</v>
      </c>
      <c r="E90" s="18" t="s">
        <v>34</v>
      </c>
      <c r="F90" s="19">
        <v>0.10000000000000001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101</v>
      </c>
      <c r="E91" s="18" t="s">
        <v>49</v>
      </c>
      <c r="F91" s="19">
        <v>1.6000000000000001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102</v>
      </c>
      <c r="E92" s="18" t="s">
        <v>49</v>
      </c>
      <c r="F92" s="19">
        <v>4.7999999999999998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16" t="s">
        <v>103</v>
      </c>
      <c r="D93" s="17"/>
      <c r="E93" s="18" t="s">
        <v>13</v>
      </c>
      <c r="F93" s="19">
        <v>1</v>
      </c>
      <c r="G93" s="20">
        <f>+G94+G95+G96+G97+G98+G99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40</v>
      </c>
      <c r="E94" s="18" t="s">
        <v>34</v>
      </c>
      <c r="F94" s="19">
        <v>15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41</v>
      </c>
      <c r="E95" s="18" t="s">
        <v>34</v>
      </c>
      <c r="F95" s="19">
        <v>18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42</v>
      </c>
      <c r="E96" s="18" t="s">
        <v>34</v>
      </c>
      <c r="F96" s="19">
        <v>0.90000000000000002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43</v>
      </c>
      <c r="E97" s="18" t="s">
        <v>34</v>
      </c>
      <c r="F97" s="19">
        <v>11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44</v>
      </c>
      <c r="E98" s="18" t="s">
        <v>34</v>
      </c>
      <c r="F98" s="19">
        <v>3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24"/>
      <c r="D99" s="25" t="s">
        <v>45</v>
      </c>
      <c r="E99" s="18" t="s">
        <v>30</v>
      </c>
      <c r="F99" s="19">
        <v>35.100000000000001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16" t="s">
        <v>104</v>
      </c>
      <c r="D100" s="17"/>
      <c r="E100" s="18" t="s">
        <v>13</v>
      </c>
      <c r="F100" s="19">
        <v>1</v>
      </c>
      <c r="G100" s="20">
        <f>+G101+G102+G103+G104+G105</f>
        <v>0</v>
      </c>
      <c r="H100" s="21"/>
      <c r="I100" s="22">
        <v>91</v>
      </c>
      <c r="J100" s="22">
        <v>3</v>
      </c>
    </row>
    <row r="101" ht="42" customHeight="1">
      <c r="A101" s="23"/>
      <c r="B101" s="24"/>
      <c r="C101" s="24"/>
      <c r="D101" s="25" t="s">
        <v>105</v>
      </c>
      <c r="E101" s="18" t="s">
        <v>30</v>
      </c>
      <c r="F101" s="19">
        <v>12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48</v>
      </c>
      <c r="E102" s="18" t="s">
        <v>49</v>
      </c>
      <c r="F102" s="19">
        <v>8.9000000000000004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106</v>
      </c>
      <c r="E103" s="18" t="s">
        <v>34</v>
      </c>
      <c r="F103" s="19">
        <v>1.3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51</v>
      </c>
      <c r="E104" s="18" t="s">
        <v>49</v>
      </c>
      <c r="F104" s="19">
        <v>8.9000000000000004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24"/>
      <c r="D105" s="25" t="s">
        <v>52</v>
      </c>
      <c r="E105" s="18" t="s">
        <v>49</v>
      </c>
      <c r="F105" s="19">
        <v>5.2999999999999998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16" t="s">
        <v>107</v>
      </c>
      <c r="D106" s="17"/>
      <c r="E106" s="18" t="s">
        <v>13</v>
      </c>
      <c r="F106" s="19">
        <v>1</v>
      </c>
      <c r="G106" s="20">
        <f>+G107+G108+G109+G110+G111+G112+G113</f>
        <v>0</v>
      </c>
      <c r="H106" s="21"/>
      <c r="I106" s="22">
        <v>97</v>
      </c>
      <c r="J106" s="22">
        <v>3</v>
      </c>
    </row>
    <row r="107" ht="42" customHeight="1">
      <c r="A107" s="23"/>
      <c r="B107" s="24"/>
      <c r="C107" s="24"/>
      <c r="D107" s="25" t="s">
        <v>108</v>
      </c>
      <c r="E107" s="18" t="s">
        <v>30</v>
      </c>
      <c r="F107" s="19">
        <v>35.100000000000001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24"/>
      <c r="C108" s="24"/>
      <c r="D108" s="25" t="s">
        <v>109</v>
      </c>
      <c r="E108" s="18" t="s">
        <v>59</v>
      </c>
      <c r="F108" s="19">
        <v>1</v>
      </c>
      <c r="G108" s="26"/>
      <c r="H108" s="21"/>
      <c r="I108" s="22">
        <v>99</v>
      </c>
      <c r="J108" s="22">
        <v>4</v>
      </c>
    </row>
    <row r="109" ht="42" customHeight="1">
      <c r="A109" s="23"/>
      <c r="B109" s="24"/>
      <c r="C109" s="24"/>
      <c r="D109" s="25" t="s">
        <v>110</v>
      </c>
      <c r="E109" s="18" t="s">
        <v>59</v>
      </c>
      <c r="F109" s="19">
        <v>1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111</v>
      </c>
      <c r="E110" s="18" t="s">
        <v>59</v>
      </c>
      <c r="F110" s="19">
        <v>1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24"/>
      <c r="D111" s="25" t="s">
        <v>112</v>
      </c>
      <c r="E111" s="18" t="s">
        <v>59</v>
      </c>
      <c r="F111" s="19">
        <v>1</v>
      </c>
      <c r="G111" s="26"/>
      <c r="H111" s="21"/>
      <c r="I111" s="22">
        <v>102</v>
      </c>
      <c r="J111" s="22">
        <v>4</v>
      </c>
    </row>
    <row r="112" ht="42" customHeight="1">
      <c r="A112" s="23"/>
      <c r="B112" s="24"/>
      <c r="C112" s="24"/>
      <c r="D112" s="25" t="s">
        <v>113</v>
      </c>
      <c r="E112" s="18" t="s">
        <v>59</v>
      </c>
      <c r="F112" s="19">
        <v>1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24"/>
      <c r="D113" s="25" t="s">
        <v>114</v>
      </c>
      <c r="E113" s="18" t="s">
        <v>59</v>
      </c>
      <c r="F113" s="19">
        <v>1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16" t="s">
        <v>115</v>
      </c>
      <c r="C114" s="16"/>
      <c r="D114" s="17"/>
      <c r="E114" s="18" t="s">
        <v>13</v>
      </c>
      <c r="F114" s="19">
        <v>1</v>
      </c>
      <c r="G114" s="20">
        <f>+G115+G123</f>
        <v>0</v>
      </c>
      <c r="H114" s="21"/>
      <c r="I114" s="22">
        <v>105</v>
      </c>
      <c r="J114" s="22">
        <v>2</v>
      </c>
    </row>
    <row r="115" ht="42" customHeight="1">
      <c r="A115" s="23"/>
      <c r="B115" s="24"/>
      <c r="C115" s="16" t="s">
        <v>116</v>
      </c>
      <c r="D115" s="17"/>
      <c r="E115" s="18" t="s">
        <v>13</v>
      </c>
      <c r="F115" s="19">
        <v>1</v>
      </c>
      <c r="G115" s="20">
        <f>+G116+G117+G118+G119+G120+G121+G122</f>
        <v>0</v>
      </c>
      <c r="H115" s="21"/>
      <c r="I115" s="22">
        <v>106</v>
      </c>
      <c r="J115" s="22">
        <v>3</v>
      </c>
    </row>
    <row r="116" ht="42" customHeight="1">
      <c r="A116" s="23"/>
      <c r="B116" s="24"/>
      <c r="C116" s="24"/>
      <c r="D116" s="25" t="s">
        <v>117</v>
      </c>
      <c r="E116" s="18" t="s">
        <v>34</v>
      </c>
      <c r="F116" s="19">
        <v>26</v>
      </c>
      <c r="G116" s="26"/>
      <c r="H116" s="21"/>
      <c r="I116" s="22">
        <v>107</v>
      </c>
      <c r="J116" s="22">
        <v>4</v>
      </c>
    </row>
    <row r="117" ht="42" customHeight="1">
      <c r="A117" s="23"/>
      <c r="B117" s="24"/>
      <c r="C117" s="24"/>
      <c r="D117" s="25" t="s">
        <v>41</v>
      </c>
      <c r="E117" s="18" t="s">
        <v>49</v>
      </c>
      <c r="F117" s="19">
        <v>42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24"/>
      <c r="D118" s="25" t="s">
        <v>118</v>
      </c>
      <c r="E118" s="18" t="s">
        <v>49</v>
      </c>
      <c r="F118" s="19">
        <v>140</v>
      </c>
      <c r="G118" s="26"/>
      <c r="H118" s="21"/>
      <c r="I118" s="22">
        <v>109</v>
      </c>
      <c r="J118" s="22">
        <v>4</v>
      </c>
    </row>
    <row r="119" ht="42" customHeight="1">
      <c r="A119" s="23"/>
      <c r="B119" s="24"/>
      <c r="C119" s="24"/>
      <c r="D119" s="25" t="s">
        <v>119</v>
      </c>
      <c r="E119" s="18" t="s">
        <v>49</v>
      </c>
      <c r="F119" s="19">
        <v>16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24"/>
      <c r="C120" s="24"/>
      <c r="D120" s="25" t="s">
        <v>120</v>
      </c>
      <c r="E120" s="18" t="s">
        <v>34</v>
      </c>
      <c r="F120" s="19">
        <v>13</v>
      </c>
      <c r="G120" s="26"/>
      <c r="H120" s="21"/>
      <c r="I120" s="22">
        <v>111</v>
      </c>
      <c r="J120" s="22">
        <v>4</v>
      </c>
    </row>
    <row r="121" ht="42" customHeight="1">
      <c r="A121" s="23"/>
      <c r="B121" s="24"/>
      <c r="C121" s="24"/>
      <c r="D121" s="25" t="s">
        <v>121</v>
      </c>
      <c r="E121" s="18" t="s">
        <v>34</v>
      </c>
      <c r="F121" s="19">
        <v>85</v>
      </c>
      <c r="G121" s="26"/>
      <c r="H121" s="21"/>
      <c r="I121" s="22">
        <v>112</v>
      </c>
      <c r="J121" s="22">
        <v>4</v>
      </c>
    </row>
    <row r="122" ht="42" customHeight="1">
      <c r="A122" s="23"/>
      <c r="B122" s="24"/>
      <c r="C122" s="24"/>
      <c r="D122" s="25" t="s">
        <v>122</v>
      </c>
      <c r="E122" s="18" t="s">
        <v>49</v>
      </c>
      <c r="F122" s="19">
        <v>92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16" t="s">
        <v>115</v>
      </c>
      <c r="D123" s="17"/>
      <c r="E123" s="18" t="s">
        <v>13</v>
      </c>
      <c r="F123" s="19">
        <v>1</v>
      </c>
      <c r="G123" s="20">
        <f>+G124+G125</f>
        <v>0</v>
      </c>
      <c r="H123" s="21"/>
      <c r="I123" s="22">
        <v>114</v>
      </c>
      <c r="J123" s="22">
        <v>3</v>
      </c>
    </row>
    <row r="124" ht="42" customHeight="1">
      <c r="A124" s="23"/>
      <c r="B124" s="24"/>
      <c r="C124" s="24"/>
      <c r="D124" s="25" t="s">
        <v>123</v>
      </c>
      <c r="E124" s="18" t="s">
        <v>30</v>
      </c>
      <c r="F124" s="19">
        <v>103.3</v>
      </c>
      <c r="G124" s="26"/>
      <c r="H124" s="21"/>
      <c r="I124" s="22">
        <v>115</v>
      </c>
      <c r="J124" s="22">
        <v>4</v>
      </c>
    </row>
    <row r="125" ht="42" customHeight="1">
      <c r="A125" s="23"/>
      <c r="B125" s="24"/>
      <c r="C125" s="24"/>
      <c r="D125" s="25" t="s">
        <v>124</v>
      </c>
      <c r="E125" s="18" t="s">
        <v>25</v>
      </c>
      <c r="F125" s="19">
        <v>2</v>
      </c>
      <c r="G125" s="26"/>
      <c r="H125" s="21"/>
      <c r="I125" s="22">
        <v>116</v>
      </c>
      <c r="J125" s="22">
        <v>4</v>
      </c>
    </row>
    <row r="126" ht="42" customHeight="1">
      <c r="A126" s="15" t="s">
        <v>125</v>
      </c>
      <c r="B126" s="16"/>
      <c r="C126" s="16"/>
      <c r="D126" s="17"/>
      <c r="E126" s="18" t="s">
        <v>13</v>
      </c>
      <c r="F126" s="19">
        <v>1</v>
      </c>
      <c r="G126" s="20">
        <f>+G127+G129</f>
        <v>0</v>
      </c>
      <c r="H126" s="21"/>
      <c r="I126" s="22">
        <v>117</v>
      </c>
      <c r="J126" s="22"/>
    </row>
    <row r="127" ht="42" customHeight="1">
      <c r="A127" s="15" t="s">
        <v>126</v>
      </c>
      <c r="B127" s="16"/>
      <c r="C127" s="16"/>
      <c r="D127" s="17"/>
      <c r="E127" s="18" t="s">
        <v>13</v>
      </c>
      <c r="F127" s="19">
        <v>1</v>
      </c>
      <c r="G127" s="20">
        <f>+G128</f>
        <v>0</v>
      </c>
      <c r="H127" s="21"/>
      <c r="I127" s="22">
        <v>118</v>
      </c>
      <c r="J127" s="22">
        <v>200</v>
      </c>
    </row>
    <row r="128" ht="42" customHeight="1">
      <c r="A128" s="15" t="s">
        <v>127</v>
      </c>
      <c r="B128" s="16"/>
      <c r="C128" s="16"/>
      <c r="D128" s="17"/>
      <c r="E128" s="18" t="s">
        <v>13</v>
      </c>
      <c r="F128" s="19">
        <v>1</v>
      </c>
      <c r="G128" s="26"/>
      <c r="H128" s="21"/>
      <c r="I128" s="22">
        <v>119</v>
      </c>
      <c r="J128" s="22"/>
    </row>
    <row r="129" ht="42" customHeight="1">
      <c r="A129" s="15" t="s">
        <v>128</v>
      </c>
      <c r="B129" s="16"/>
      <c r="C129" s="16"/>
      <c r="D129" s="17"/>
      <c r="E129" s="18" t="s">
        <v>13</v>
      </c>
      <c r="F129" s="19">
        <v>1</v>
      </c>
      <c r="G129" s="20">
        <f>+G130</f>
        <v>0</v>
      </c>
      <c r="H129" s="21"/>
      <c r="I129" s="22">
        <v>120</v>
      </c>
      <c r="J129" s="22">
        <v>210</v>
      </c>
    </row>
    <row r="130" ht="42" customHeight="1">
      <c r="A130" s="15" t="s">
        <v>129</v>
      </c>
      <c r="B130" s="16"/>
      <c r="C130" s="16"/>
      <c r="D130" s="17"/>
      <c r="E130" s="18" t="s">
        <v>13</v>
      </c>
      <c r="F130" s="19">
        <v>1</v>
      </c>
      <c r="G130" s="26"/>
      <c r="H130" s="21"/>
      <c r="I130" s="22">
        <v>121</v>
      </c>
      <c r="J130" s="22"/>
    </row>
    <row r="131" ht="42" customHeight="1">
      <c r="A131" s="15" t="s">
        <v>130</v>
      </c>
      <c r="B131" s="16"/>
      <c r="C131" s="16"/>
      <c r="D131" s="17"/>
      <c r="E131" s="18" t="s">
        <v>13</v>
      </c>
      <c r="F131" s="19">
        <v>1</v>
      </c>
      <c r="G131" s="26"/>
      <c r="H131" s="21"/>
      <c r="I131" s="22">
        <v>122</v>
      </c>
      <c r="J131" s="22">
        <v>220</v>
      </c>
    </row>
    <row r="132" ht="42" customHeight="1">
      <c r="A132" s="15" t="s">
        <v>131</v>
      </c>
      <c r="B132" s="16"/>
      <c r="C132" s="16"/>
      <c r="D132" s="17"/>
      <c r="E132" s="18" t="s">
        <v>13</v>
      </c>
      <c r="F132" s="19">
        <v>1</v>
      </c>
      <c r="G132" s="20">
        <f>+G133</f>
        <v>0</v>
      </c>
      <c r="H132" s="21"/>
      <c r="I132" s="22">
        <v>123</v>
      </c>
      <c r="J132" s="22">
        <v>1</v>
      </c>
    </row>
    <row r="133" ht="42" customHeight="1">
      <c r="A133" s="23"/>
      <c r="B133" s="16" t="s">
        <v>132</v>
      </c>
      <c r="C133" s="16"/>
      <c r="D133" s="17"/>
      <c r="E133" s="18" t="s">
        <v>13</v>
      </c>
      <c r="F133" s="19">
        <v>1</v>
      </c>
      <c r="G133" s="20">
        <f>+G134</f>
        <v>0</v>
      </c>
      <c r="H133" s="21"/>
      <c r="I133" s="22">
        <v>124</v>
      </c>
      <c r="J133" s="22">
        <v>2</v>
      </c>
    </row>
    <row r="134" ht="42" customHeight="1">
      <c r="A134" s="23"/>
      <c r="B134" s="24"/>
      <c r="C134" s="16" t="s">
        <v>132</v>
      </c>
      <c r="D134" s="17"/>
      <c r="E134" s="18" t="s">
        <v>13</v>
      </c>
      <c r="F134" s="19">
        <v>1</v>
      </c>
      <c r="G134" s="20">
        <f>+G135</f>
        <v>0</v>
      </c>
      <c r="H134" s="21"/>
      <c r="I134" s="22">
        <v>125</v>
      </c>
      <c r="J134" s="22">
        <v>3</v>
      </c>
    </row>
    <row r="135" ht="42" customHeight="1">
      <c r="A135" s="23"/>
      <c r="B135" s="24"/>
      <c r="C135" s="24"/>
      <c r="D135" s="25" t="s">
        <v>133</v>
      </c>
      <c r="E135" s="18" t="s">
        <v>13</v>
      </c>
      <c r="F135" s="19">
        <v>1</v>
      </c>
      <c r="G135" s="26"/>
      <c r="H135" s="21"/>
      <c r="I135" s="22">
        <v>126</v>
      </c>
      <c r="J135" s="22">
        <v>4</v>
      </c>
    </row>
    <row r="136" ht="42" customHeight="1">
      <c r="A136" s="15" t="s">
        <v>134</v>
      </c>
      <c r="B136" s="16"/>
      <c r="C136" s="16"/>
      <c r="D136" s="17"/>
      <c r="E136" s="18" t="s">
        <v>13</v>
      </c>
      <c r="F136" s="19">
        <v>1</v>
      </c>
      <c r="G136" s="20">
        <f>+G10+G131+G132</f>
        <v>0</v>
      </c>
      <c r="H136" s="21"/>
      <c r="I136" s="22">
        <v>127</v>
      </c>
      <c r="J136" s="22">
        <v>30</v>
      </c>
    </row>
    <row r="137" ht="42" customHeight="1">
      <c r="A137" s="27" t="s">
        <v>135</v>
      </c>
      <c r="B137" s="28"/>
      <c r="C137" s="28"/>
      <c r="D137" s="29"/>
      <c r="E137" s="30" t="s">
        <v>136</v>
      </c>
      <c r="F137" s="31" t="s">
        <v>136</v>
      </c>
      <c r="G137" s="32">
        <f>G136</f>
        <v>0</v>
      </c>
      <c r="I137" s="33">
        <v>128</v>
      </c>
      <c r="J137" s="33">
        <v>90</v>
      </c>
    </row>
    <row r="138" ht="42" customHeight="1"/>
    <row r="139" ht="42" customHeight="1"/>
    <row r="140" ht="13.2"/>
    <row r="141" ht="13.2"/>
    <row r="142" ht="13.2"/>
    <row r="143" ht="13.2"/>
    <row r="148" ht="13.2"/>
    <row r="149" ht="13.2"/>
    <row r="150" ht="13.2"/>
  </sheetData>
  <sheetProtection sheet="1" objects="1" scenarios="1" spinCount="100000" saltValue="504PPMCNBj2ewxiVVtROif7rQSXIhbmaQCXQwaSHjOHJZt30ihevtCRDvn/Lxz5d7L/ObJEvyXC8tzH+zlrnNA==" hashValue="QwUHDBle6SdAX/w+xdKGB8pKAPsqCYBS+wozasYzWbvZy9UKnvXCxFhD1agew89sSaKZj+lPMQ4B7FUvxLgwug==" algorithmName="SHA-512" password="FD80"/>
  <mergeCells count="38">
    <mergeCell ref="A137:D13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3:D23"/>
    <mergeCell ref="C27:D27"/>
    <mergeCell ref="B32:D32"/>
    <mergeCell ref="C33:D33"/>
    <mergeCell ref="C40:D40"/>
    <mergeCell ref="C46:D46"/>
    <mergeCell ref="C75:D75"/>
    <mergeCell ref="C78:D78"/>
    <mergeCell ref="C81:D81"/>
    <mergeCell ref="C93:D93"/>
    <mergeCell ref="C100:D100"/>
    <mergeCell ref="C106:D106"/>
    <mergeCell ref="B114:D114"/>
    <mergeCell ref="C115:D115"/>
    <mergeCell ref="C123:D123"/>
    <mergeCell ref="A126:D126"/>
    <mergeCell ref="A127:D127"/>
    <mergeCell ref="A128:D128"/>
    <mergeCell ref="A129:D129"/>
    <mergeCell ref="A130:D130"/>
    <mergeCell ref="A131:D131"/>
    <mergeCell ref="A132:D132"/>
    <mergeCell ref="B133:D133"/>
    <mergeCell ref="C134:D134"/>
    <mergeCell ref="A136:D13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fujimoto riku</cp:lastModifiedBy>
  <cp:lastPrinted>2020-10-12T05:07:54Z</cp:lastPrinted>
  <dcterms:created xsi:type="dcterms:W3CDTF">2014-01-09T08:55:00Z</dcterms:created>
  <dcterms:modified xsi:type="dcterms:W3CDTF">2025-06-18T23:55:02Z</dcterms:modified>
</cp:coreProperties>
</file>